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 defaultThemeVersion="124226"/>
  <xr:revisionPtr revIDLastSave="0" documentId="13_ncr:1_{CB2713D5-F16E-41F7-B7DD-7B2BC347F89B}" xr6:coauthVersionLast="45" xr6:coauthVersionMax="45" xr10:uidLastSave="{00000000-0000-0000-0000-000000000000}"/>
  <bookViews>
    <workbookView xWindow="-120" yWindow="-120" windowWidth="25440" windowHeight="15540" xr2:uid="{00000000-000D-0000-FFFF-FFFF00000000}"/>
  </bookViews>
  <sheets>
    <sheet name="Sayfa1" sheetId="1" r:id="rId1"/>
    <sheet name="Sayfa2" sheetId="2" r:id="rId2"/>
    <sheet name="Sayf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1" l="1"/>
  <c r="D1" i="1"/>
  <c r="D38" i="1" l="1"/>
  <c r="D37" i="1"/>
  <c r="D36" i="1"/>
  <c r="C29" i="1"/>
  <c r="C30" i="1"/>
  <c r="C9" i="1" l="1"/>
  <c r="C7" i="1"/>
  <c r="D40" i="1" l="1"/>
  <c r="D43" i="1" s="1"/>
  <c r="D49" i="1" s="1"/>
  <c r="D47" i="1"/>
  <c r="D48" i="1"/>
  <c r="D41" i="1" l="1"/>
  <c r="D42" i="1" s="1"/>
  <c r="D45" i="1"/>
  <c r="D4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C10" authorId="0" shapeId="0" xr:uid="{00000000-0006-0000-0000-000001000000}">
      <text>
        <r>
          <rPr>
            <b/>
            <sz val="12"/>
            <color indexed="81"/>
            <rFont val="Tahoma"/>
            <family val="2"/>
            <charset val="162"/>
          </rPr>
          <t>Yazar:</t>
        </r>
        <r>
          <rPr>
            <sz val="12"/>
            <color indexed="81"/>
            <rFont val="Tahoma"/>
            <family val="2"/>
            <charset val="162"/>
          </rPr>
          <t xml:space="preserve">
MAVİ ile işaretli hücrelere değerleri girdiğinizde, diğer hücreler YEŞİL otomatik olarak hesaplanmaktadır.</t>
        </r>
      </text>
    </comment>
  </commentList>
</comments>
</file>

<file path=xl/sharedStrings.xml><?xml version="1.0" encoding="utf-8"?>
<sst xmlns="http://schemas.openxmlformats.org/spreadsheetml/2006/main" count="50" uniqueCount="49">
  <si>
    <t>KAPI ÖLÇÜLERİ</t>
  </si>
  <si>
    <t>BOYA</t>
  </si>
  <si>
    <t>I30</t>
  </si>
  <si>
    <t>OPSİYONLAR</t>
  </si>
  <si>
    <t>HAREKETLİ CAM</t>
  </si>
  <si>
    <t>SABİT CAM</t>
  </si>
  <si>
    <t>CAM RENGİ</t>
  </si>
  <si>
    <t>AÇMA BUTONU</t>
  </si>
  <si>
    <t>DİRSEK BUTONU</t>
  </si>
  <si>
    <t>MANYETİK KART OKUYUCU</t>
  </si>
  <si>
    <t>MANYETİK KART</t>
  </si>
  <si>
    <t>EL YAKLAŞIM SENSÖRÜ</t>
  </si>
  <si>
    <t>CAM ÖLÇÜLERİ</t>
  </si>
  <si>
    <t>CAM ADEDİ</t>
  </si>
  <si>
    <t>MALZEME</t>
  </si>
  <si>
    <t>ADET</t>
  </si>
  <si>
    <t>İMALAT</t>
  </si>
  <si>
    <t>Schmelz kasa profil L: 4000 mm</t>
  </si>
  <si>
    <t>Schmelz orta kapak profil L: 4000 mm</t>
  </si>
  <si>
    <t>Kıl fitil 60 lık</t>
  </si>
  <si>
    <t>Kapak lastiği</t>
  </si>
  <si>
    <t>Öpüşme lastiği</t>
  </si>
  <si>
    <t>Cam lastiği I30</t>
  </si>
  <si>
    <t>Ray profil yapışkanı</t>
  </si>
  <si>
    <t>SIRA NO</t>
  </si>
  <si>
    <t>DİJİTAL KONUM AHANTARI</t>
  </si>
  <si>
    <t>KAPI YÜKSEKLİĞİ ( H ) mm</t>
  </si>
  <si>
    <t>NET GEÇİŞ GENİŞLİĞİ  ( L ) mm</t>
  </si>
  <si>
    <t>KAPI GENİŞLİĞİ  ( L ) mm</t>
  </si>
  <si>
    <t>HAREKETLİ CAM GENİŞLİĞİ   ( L ) mm</t>
  </si>
  <si>
    <t>HAREKETLİ CAM YÜKSEKLİĞİ  ( H ) mm</t>
  </si>
  <si>
    <t>Fotosel kolonu L:2500 mm</t>
  </si>
  <si>
    <t>Schmelz alt kapak profil L: 4000 mm</t>
  </si>
  <si>
    <t>Tekerlek ray çıtası L: 4000 mm</t>
  </si>
  <si>
    <t>I30 Etek profil L: 3200 mm</t>
  </si>
  <si>
    <t>I30 Kalın dikme profil L: 2400 mm</t>
  </si>
  <si>
    <t>I30 İnce dikme profil L: 2400 mm</t>
  </si>
  <si>
    <t>FİRMA ADI</t>
  </si>
  <si>
    <t>ÜRETİM KODU</t>
  </si>
  <si>
    <t xml:space="preserve">TARİH </t>
  </si>
  <si>
    <t>FOTOSEL TAKIMI</t>
  </si>
  <si>
    <t>UZAKTAN KUMANDA</t>
  </si>
  <si>
    <t>ŞİFRELİ KEYPAD</t>
  </si>
  <si>
    <t>RADAR</t>
  </si>
  <si>
    <t>ELEKTROMEKANİK KİLİT</t>
  </si>
  <si>
    <t xml:space="preserve"> NET GEÇİŞ YÜKSEKLİĞİ  ( h ) mm</t>
  </si>
  <si>
    <t>KANAT DOĞRAMA TİPİ</t>
  </si>
  <si>
    <t>MOTOR ADET</t>
  </si>
  <si>
    <t xml:space="preserve"> DİASELF - EXPERT 2 HAREKETLİ I30 KANAT ÜRETİM FORMU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</si>
</sst>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Arial Tur"/>
      <charset val="162"/>
    </font>
    <font>
      <b/>
      <sz val="12"/>
      <color indexed="81"/>
      <name val="Tahoma"/>
      <family val="2"/>
      <charset val="162"/>
    </font>
    <font>
      <sz val="12"/>
      <color indexed="81"/>
      <name val="Tahoma"/>
      <family val="2"/>
      <charset val="162"/>
    </font>
    <font>
      <b/>
      <sz val="12"/>
      <color indexed="9"/>
      <name val="Calibri"/>
      <family val="2"/>
      <charset val="16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indexed="9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4"/>
      <name val="Calibri"/>
      <family val="2"/>
      <scheme val="minor"/>
    </font>
    <font>
      <b/>
      <sz val="14"/>
      <name val="Arial Tur"/>
      <charset val="162"/>
    </font>
    <font>
      <b/>
      <sz val="14"/>
      <color rgb="FFFF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8" xfId="0" applyBorder="1"/>
    <xf numFmtId="0" fontId="0" fillId="0" borderId="2" xfId="0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14" fontId="2" fillId="0" borderId="2" xfId="0" applyNumberFormat="1" applyFont="1" applyFill="1" applyBorder="1" applyAlignment="1" applyProtection="1">
      <alignment horizontal="right" vertical="center"/>
    </xf>
    <xf numFmtId="0" fontId="6" fillId="0" borderId="8" xfId="0" applyFont="1" applyBorder="1" applyAlignment="1">
      <alignment horizontal="center"/>
    </xf>
    <xf numFmtId="0" fontId="7" fillId="0" borderId="5" xfId="0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right" vertical="center"/>
    </xf>
    <xf numFmtId="0" fontId="6" fillId="0" borderId="8" xfId="0" applyFont="1" applyBorder="1"/>
    <xf numFmtId="0" fontId="7" fillId="0" borderId="5" xfId="0" applyFont="1" applyFill="1" applyBorder="1" applyAlignment="1" applyProtection="1">
      <alignment horizontal="left" wrapText="1"/>
    </xf>
    <xf numFmtId="0" fontId="12" fillId="3" borderId="2" xfId="0" applyFont="1" applyFill="1" applyBorder="1" applyAlignment="1" applyProtection="1">
      <alignment horizontal="right"/>
    </xf>
    <xf numFmtId="3" fontId="12" fillId="3" borderId="9" xfId="0" applyNumberFormat="1" applyFont="1" applyFill="1" applyBorder="1" applyAlignment="1" applyProtection="1"/>
    <xf numFmtId="14" fontId="1" fillId="0" borderId="2" xfId="0" applyNumberFormat="1" applyFont="1" applyFill="1" applyBorder="1" applyAlignment="1" applyProtection="1">
      <alignment horizontal="right" vertical="center"/>
    </xf>
    <xf numFmtId="14" fontId="13" fillId="0" borderId="2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applyFont="1" applyFill="1" applyBorder="1" applyAlignment="1" applyProtection="1">
      <alignment horizontal="center" vertical="center"/>
    </xf>
    <xf numFmtId="3" fontId="7" fillId="0" borderId="2" xfId="0" applyNumberFormat="1" applyFont="1" applyFill="1" applyBorder="1" applyAlignment="1" applyProtection="1">
      <alignment horizontal="center"/>
    </xf>
    <xf numFmtId="3" fontId="7" fillId="0" borderId="9" xfId="0" applyNumberFormat="1" applyFont="1" applyFill="1" applyBorder="1" applyAlignment="1" applyProtection="1">
      <alignment horizontal="center"/>
    </xf>
    <xf numFmtId="3" fontId="8" fillId="0" borderId="2" xfId="0" applyNumberFormat="1" applyFont="1" applyFill="1" applyBorder="1" applyAlignment="1" applyProtection="1">
      <alignment horizontal="center"/>
    </xf>
    <xf numFmtId="3" fontId="8" fillId="0" borderId="9" xfId="0" applyNumberFormat="1" applyFont="1" applyFill="1" applyBorder="1" applyAlignment="1" applyProtection="1">
      <alignment horizontal="center"/>
    </xf>
    <xf numFmtId="3" fontId="7" fillId="2" borderId="2" xfId="0" applyNumberFormat="1" applyFont="1" applyFill="1" applyBorder="1" applyAlignment="1" applyProtection="1">
      <alignment horizontal="center"/>
    </xf>
    <xf numFmtId="3" fontId="7" fillId="2" borderId="9" xfId="0" applyNumberFormat="1" applyFont="1" applyFill="1" applyBorder="1" applyAlignment="1" applyProtection="1">
      <alignment horizontal="center"/>
    </xf>
    <xf numFmtId="0" fontId="5" fillId="4" borderId="17" xfId="0" applyFont="1" applyFill="1" applyBorder="1" applyAlignment="1" applyProtection="1">
      <alignment horizontal="center"/>
    </xf>
    <xf numFmtId="0" fontId="5" fillId="4" borderId="7" xfId="0" applyFont="1" applyFill="1" applyBorder="1" applyAlignment="1" applyProtection="1">
      <alignment horizontal="center"/>
    </xf>
    <xf numFmtId="0" fontId="5" fillId="4" borderId="10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</xf>
    <xf numFmtId="0" fontId="14" fillId="0" borderId="2" xfId="0" applyFont="1" applyFill="1" applyBorder="1" applyAlignment="1" applyProtection="1">
      <alignment horizontal="center"/>
    </xf>
    <xf numFmtId="0" fontId="14" fillId="0" borderId="9" xfId="0" applyFont="1" applyFill="1" applyBorder="1" applyAlignment="1" applyProtection="1">
      <alignment horizontal="center"/>
    </xf>
    <xf numFmtId="0" fontId="11" fillId="0" borderId="2" xfId="0" applyFont="1" applyFill="1" applyBorder="1" applyAlignment="1" applyProtection="1">
      <alignment horizontal="center"/>
    </xf>
    <xf numFmtId="0" fontId="11" fillId="0" borderId="9" xfId="0" applyFont="1" applyFill="1" applyBorder="1" applyAlignment="1" applyProtection="1">
      <alignment horizontal="center"/>
    </xf>
    <xf numFmtId="0" fontId="0" fillId="4" borderId="17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3" fontId="10" fillId="3" borderId="2" xfId="0" applyNumberFormat="1" applyFont="1" applyFill="1" applyBorder="1" applyAlignment="1" applyProtection="1">
      <alignment horizontal="center"/>
    </xf>
    <xf numFmtId="3" fontId="10" fillId="3" borderId="9" xfId="0" applyNumberFormat="1" applyFont="1" applyFill="1" applyBorder="1" applyAlignment="1" applyProtection="1">
      <alignment horizontal="center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 applyProtection="1">
      <alignment horizontal="center" vertical="center" wrapText="1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5" fillId="4" borderId="14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15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16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5" fillId="4" borderId="17" xfId="0" applyFont="1" applyFill="1" applyBorder="1" applyAlignment="1" applyProtection="1">
      <alignment horizontal="right"/>
    </xf>
    <xf numFmtId="0" fontId="5" fillId="4" borderId="7" xfId="0" applyFont="1" applyFill="1" applyBorder="1" applyAlignment="1" applyProtection="1">
      <alignment horizontal="right"/>
    </xf>
    <xf numFmtId="0" fontId="5" fillId="4" borderId="10" xfId="0" applyFont="1" applyFill="1" applyBorder="1" applyAlignment="1" applyProtection="1">
      <alignment horizontal="right"/>
    </xf>
    <xf numFmtId="3" fontId="9" fillId="3" borderId="2" xfId="0" applyNumberFormat="1" applyFont="1" applyFill="1" applyBorder="1" applyAlignment="1" applyProtection="1">
      <alignment horizontal="center"/>
    </xf>
    <xf numFmtId="3" fontId="9" fillId="3" borderId="9" xfId="0" applyNumberFormat="1" applyFont="1" applyFill="1" applyBorder="1" applyAlignment="1" applyProtection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119987</xdr:colOff>
      <xdr:row>0</xdr:row>
      <xdr:rowOff>188775</xdr:rowOff>
    </xdr:from>
    <xdr:to>
      <xdr:col>1</xdr:col>
      <xdr:colOff>2005854</xdr:colOff>
      <xdr:row>1</xdr:row>
      <xdr:rowOff>224118</xdr:rowOff>
    </xdr:to>
    <xdr:pic>
      <xdr:nvPicPr>
        <xdr:cNvPr id="7" name="Resim 2">
          <a:extLst>
            <a:ext uri="{FF2B5EF4-FFF2-40B4-BE49-F238E27FC236}">
              <a16:creationId xmlns:a16="http://schemas.microsoft.com/office/drawing/2014/main" id="{53904BB3-7156-4562-9F61-C7AF55EE1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3362" y="188775"/>
          <a:ext cx="1885867" cy="683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2749843</xdr:colOff>
      <xdr:row>0</xdr:row>
      <xdr:rowOff>378759</xdr:rowOff>
    </xdr:from>
    <xdr:to>
      <xdr:col>1</xdr:col>
      <xdr:colOff>5241322</xdr:colOff>
      <xdr:row>1</xdr:row>
      <xdr:rowOff>68997</xdr:rowOff>
    </xdr:to>
    <xdr:pic>
      <xdr:nvPicPr>
        <xdr:cNvPr id="8" name="Resim 7">
          <a:extLst>
            <a:ext uri="{FF2B5EF4-FFF2-40B4-BE49-F238E27FC236}">
              <a16:creationId xmlns:a16="http://schemas.microsoft.com/office/drawing/2014/main" id="{09851362-D327-4419-811C-7CDDDFADB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3218" y="378759"/>
          <a:ext cx="2491479" cy="337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0"/>
  <sheetViews>
    <sheetView tabSelected="1" zoomScale="70" zoomScaleNormal="70" workbookViewId="0">
      <selection sqref="A1:B2"/>
    </sheetView>
  </sheetViews>
  <sheetFormatPr defaultRowHeight="15" x14ac:dyDescent="0.25"/>
  <cols>
    <col min="1" max="1" width="5" bestFit="1" customWidth="1"/>
    <col min="2" max="2" width="80.85546875" customWidth="1"/>
    <col min="3" max="3" width="17.5703125" customWidth="1"/>
    <col min="4" max="4" width="21.7109375" customWidth="1"/>
  </cols>
  <sheetData>
    <row r="1" spans="1:4" ht="51" customHeight="1" x14ac:dyDescent="0.25">
      <c r="A1" s="53"/>
      <c r="B1" s="54"/>
      <c r="C1" s="12" t="s">
        <v>39</v>
      </c>
      <c r="D1" s="13">
        <f ca="1">TODAY()</f>
        <v>43844</v>
      </c>
    </row>
    <row r="2" spans="1:4" ht="39" customHeight="1" x14ac:dyDescent="0.25">
      <c r="A2" s="55"/>
      <c r="B2" s="14"/>
      <c r="C2" s="4" t="s">
        <v>37</v>
      </c>
      <c r="D2" s="13"/>
    </row>
    <row r="3" spans="1:4" ht="39" customHeight="1" x14ac:dyDescent="0.25">
      <c r="A3" s="15" t="s">
        <v>48</v>
      </c>
      <c r="B3" s="15"/>
      <c r="C3" s="4" t="s">
        <v>38</v>
      </c>
      <c r="D3" s="13"/>
    </row>
    <row r="4" spans="1:4" ht="39" customHeight="1" x14ac:dyDescent="0.25">
      <c r="A4" s="2" t="s">
        <v>24</v>
      </c>
      <c r="B4" s="3"/>
      <c r="C4" s="4" t="s">
        <v>15</v>
      </c>
      <c r="D4" s="13"/>
    </row>
    <row r="5" spans="1:4" ht="15.75" x14ac:dyDescent="0.25">
      <c r="A5" s="22"/>
      <c r="B5" s="23"/>
      <c r="C5" s="23" t="s">
        <v>0</v>
      </c>
      <c r="D5" s="24"/>
    </row>
    <row r="6" spans="1:4" ht="18.75" x14ac:dyDescent="0.3">
      <c r="A6" s="5">
        <v>1</v>
      </c>
      <c r="B6" s="6" t="s">
        <v>1</v>
      </c>
      <c r="C6" s="18"/>
      <c r="D6" s="19"/>
    </row>
    <row r="7" spans="1:4" ht="18.75" x14ac:dyDescent="0.3">
      <c r="A7" s="5">
        <v>2</v>
      </c>
      <c r="B7" s="6" t="s">
        <v>28</v>
      </c>
      <c r="C7" s="16">
        <f>C8*2+100</f>
        <v>2500</v>
      </c>
      <c r="D7" s="17"/>
    </row>
    <row r="8" spans="1:4" ht="18.75" x14ac:dyDescent="0.3">
      <c r="A8" s="5">
        <v>3</v>
      </c>
      <c r="B8" s="6" t="s">
        <v>27</v>
      </c>
      <c r="C8" s="20">
        <v>1200</v>
      </c>
      <c r="D8" s="21"/>
    </row>
    <row r="9" spans="1:4" ht="18.75" x14ac:dyDescent="0.3">
      <c r="A9" s="5">
        <v>4</v>
      </c>
      <c r="B9" s="6" t="s">
        <v>26</v>
      </c>
      <c r="C9" s="16">
        <f>C10+100</f>
        <v>2200</v>
      </c>
      <c r="D9" s="17"/>
    </row>
    <row r="10" spans="1:4" ht="18.75" x14ac:dyDescent="0.3">
      <c r="A10" s="5">
        <v>5</v>
      </c>
      <c r="B10" s="6" t="s">
        <v>45</v>
      </c>
      <c r="C10" s="20">
        <v>2100</v>
      </c>
      <c r="D10" s="21"/>
    </row>
    <row r="11" spans="1:4" ht="18.75" x14ac:dyDescent="0.3">
      <c r="A11" s="5">
        <v>6</v>
      </c>
      <c r="B11" s="7" t="s">
        <v>46</v>
      </c>
      <c r="C11" s="16" t="s">
        <v>2</v>
      </c>
      <c r="D11" s="17"/>
    </row>
    <row r="12" spans="1:4" ht="15.75" x14ac:dyDescent="0.25">
      <c r="A12" s="30"/>
      <c r="B12" s="31"/>
      <c r="C12" s="25" t="s">
        <v>3</v>
      </c>
      <c r="D12" s="24"/>
    </row>
    <row r="13" spans="1:4" ht="18.75" x14ac:dyDescent="0.3">
      <c r="A13" s="5">
        <v>1</v>
      </c>
      <c r="B13" s="6" t="s">
        <v>47</v>
      </c>
      <c r="C13" s="26">
        <v>1</v>
      </c>
      <c r="D13" s="27"/>
    </row>
    <row r="14" spans="1:4" ht="18.75" x14ac:dyDescent="0.3">
      <c r="A14" s="5">
        <v>2</v>
      </c>
      <c r="B14" s="6" t="s">
        <v>40</v>
      </c>
      <c r="C14" s="26">
        <v>1</v>
      </c>
      <c r="D14" s="27"/>
    </row>
    <row r="15" spans="1:4" ht="18.75" x14ac:dyDescent="0.3">
      <c r="A15" s="5">
        <v>3</v>
      </c>
      <c r="B15" s="6" t="s">
        <v>25</v>
      </c>
      <c r="C15" s="26">
        <v>1</v>
      </c>
      <c r="D15" s="27"/>
    </row>
    <row r="16" spans="1:4" ht="18.75" x14ac:dyDescent="0.3">
      <c r="A16" s="5">
        <v>4</v>
      </c>
      <c r="B16" s="6" t="s">
        <v>43</v>
      </c>
      <c r="C16" s="26">
        <v>2</v>
      </c>
      <c r="D16" s="27"/>
    </row>
    <row r="17" spans="1:4" ht="18.75" x14ac:dyDescent="0.3">
      <c r="A17" s="5">
        <v>5</v>
      </c>
      <c r="B17" s="6" t="s">
        <v>11</v>
      </c>
      <c r="C17" s="28">
        <v>0</v>
      </c>
      <c r="D17" s="29"/>
    </row>
    <row r="18" spans="1:4" ht="18.75" x14ac:dyDescent="0.3">
      <c r="A18" s="5">
        <v>6</v>
      </c>
      <c r="B18" s="6" t="s">
        <v>44</v>
      </c>
      <c r="C18" s="28">
        <v>0</v>
      </c>
      <c r="D18" s="29"/>
    </row>
    <row r="19" spans="1:4" ht="18.75" x14ac:dyDescent="0.3">
      <c r="A19" s="5">
        <v>7</v>
      </c>
      <c r="B19" s="6" t="s">
        <v>41</v>
      </c>
      <c r="C19" s="28">
        <v>0</v>
      </c>
      <c r="D19" s="29"/>
    </row>
    <row r="20" spans="1:4" ht="18.75" x14ac:dyDescent="0.3">
      <c r="A20" s="5">
        <v>8</v>
      </c>
      <c r="B20" s="7" t="s">
        <v>4</v>
      </c>
      <c r="C20" s="28">
        <v>0</v>
      </c>
      <c r="D20" s="29"/>
    </row>
    <row r="21" spans="1:4" ht="18.75" x14ac:dyDescent="0.3">
      <c r="A21" s="5">
        <v>9</v>
      </c>
      <c r="B21" s="6" t="s">
        <v>5</v>
      </c>
      <c r="C21" s="28">
        <v>0</v>
      </c>
      <c r="D21" s="29"/>
    </row>
    <row r="22" spans="1:4" ht="18.75" x14ac:dyDescent="0.3">
      <c r="A22" s="5">
        <v>10</v>
      </c>
      <c r="B22" s="6" t="s">
        <v>6</v>
      </c>
      <c r="C22" s="28">
        <v>0</v>
      </c>
      <c r="D22" s="29"/>
    </row>
    <row r="23" spans="1:4" ht="18.75" x14ac:dyDescent="0.3">
      <c r="A23" s="5">
        <v>11</v>
      </c>
      <c r="B23" s="7" t="s">
        <v>42</v>
      </c>
      <c r="C23" s="28">
        <v>0</v>
      </c>
      <c r="D23" s="29"/>
    </row>
    <row r="24" spans="1:4" ht="18.75" x14ac:dyDescent="0.3">
      <c r="A24" s="5">
        <v>12</v>
      </c>
      <c r="B24" s="6" t="s">
        <v>7</v>
      </c>
      <c r="C24" s="28">
        <v>0</v>
      </c>
      <c r="D24" s="29"/>
    </row>
    <row r="25" spans="1:4" ht="18.75" x14ac:dyDescent="0.3">
      <c r="A25" s="5">
        <v>13</v>
      </c>
      <c r="B25" s="6" t="s">
        <v>8</v>
      </c>
      <c r="C25" s="28">
        <v>0</v>
      </c>
      <c r="D25" s="29"/>
    </row>
    <row r="26" spans="1:4" ht="18.75" x14ac:dyDescent="0.3">
      <c r="A26" s="5">
        <v>14</v>
      </c>
      <c r="B26" s="6" t="s">
        <v>9</v>
      </c>
      <c r="C26" s="28">
        <v>0</v>
      </c>
      <c r="D26" s="29"/>
    </row>
    <row r="27" spans="1:4" ht="18.75" x14ac:dyDescent="0.3">
      <c r="A27" s="5">
        <v>15</v>
      </c>
      <c r="B27" s="6" t="s">
        <v>10</v>
      </c>
      <c r="C27" s="28">
        <v>0</v>
      </c>
      <c r="D27" s="29"/>
    </row>
    <row r="28" spans="1:4" ht="15.75" x14ac:dyDescent="0.25">
      <c r="A28" s="48" t="s">
        <v>12</v>
      </c>
      <c r="B28" s="49"/>
      <c r="C28" s="49"/>
      <c r="D28" s="50"/>
    </row>
    <row r="29" spans="1:4" ht="18.75" x14ac:dyDescent="0.3">
      <c r="A29" s="1"/>
      <c r="B29" s="6" t="s">
        <v>29</v>
      </c>
      <c r="C29" s="51">
        <f>D35+20</f>
        <v>597</v>
      </c>
      <c r="D29" s="52"/>
    </row>
    <row r="30" spans="1:4" ht="18.75" x14ac:dyDescent="0.3">
      <c r="A30" s="1"/>
      <c r="B30" s="6" t="s">
        <v>30</v>
      </c>
      <c r="C30" s="51">
        <f>C10-130</f>
        <v>1970</v>
      </c>
      <c r="D30" s="52"/>
    </row>
    <row r="31" spans="1:4" ht="18.75" x14ac:dyDescent="0.3">
      <c r="A31" s="1"/>
      <c r="B31" s="6" t="s">
        <v>13</v>
      </c>
      <c r="C31" s="32">
        <v>2</v>
      </c>
      <c r="D31" s="33"/>
    </row>
    <row r="32" spans="1:4" ht="15.75" customHeight="1" x14ac:dyDescent="0.25">
      <c r="A32" s="42" t="s">
        <v>14</v>
      </c>
      <c r="B32" s="43"/>
      <c r="C32" s="34" t="s">
        <v>15</v>
      </c>
      <c r="D32" s="35" t="s">
        <v>16</v>
      </c>
    </row>
    <row r="33" spans="1:4" ht="15.75" customHeight="1" x14ac:dyDescent="0.25">
      <c r="A33" s="44"/>
      <c r="B33" s="45"/>
      <c r="C33" s="34"/>
      <c r="D33" s="35"/>
    </row>
    <row r="34" spans="1:4" ht="15.75" customHeight="1" x14ac:dyDescent="0.25">
      <c r="A34" s="46"/>
      <c r="B34" s="47"/>
      <c r="C34" s="34"/>
      <c r="D34" s="35"/>
    </row>
    <row r="35" spans="1:4" ht="18.75" x14ac:dyDescent="0.3">
      <c r="A35" s="8"/>
      <c r="B35" s="9" t="s">
        <v>34</v>
      </c>
      <c r="C35" s="10">
        <v>4</v>
      </c>
      <c r="D35" s="11">
        <f>(C8-46)/2</f>
        <v>577</v>
      </c>
    </row>
    <row r="36" spans="1:4" ht="18.75" x14ac:dyDescent="0.3">
      <c r="A36" s="8"/>
      <c r="B36" s="9" t="s">
        <v>35</v>
      </c>
      <c r="C36" s="10">
        <v>2</v>
      </c>
      <c r="D36" s="11">
        <f>C10-40</f>
        <v>2060</v>
      </c>
    </row>
    <row r="37" spans="1:4" ht="18.75" x14ac:dyDescent="0.3">
      <c r="A37" s="8"/>
      <c r="B37" s="9" t="s">
        <v>36</v>
      </c>
      <c r="C37" s="10">
        <v>2</v>
      </c>
      <c r="D37" s="11">
        <f>C10-40</f>
        <v>2060</v>
      </c>
    </row>
    <row r="38" spans="1:4" ht="18.75" x14ac:dyDescent="0.3">
      <c r="A38" s="8"/>
      <c r="B38" s="9" t="s">
        <v>31</v>
      </c>
      <c r="C38" s="10">
        <v>2</v>
      </c>
      <c r="D38" s="11">
        <f>C10</f>
        <v>2100</v>
      </c>
    </row>
    <row r="39" spans="1:4" ht="19.5" thickBot="1" x14ac:dyDescent="0.35">
      <c r="A39" s="39"/>
      <c r="B39" s="40"/>
      <c r="C39" s="40"/>
      <c r="D39" s="41"/>
    </row>
    <row r="40" spans="1:4" ht="18.75" x14ac:dyDescent="0.3">
      <c r="A40" s="8"/>
      <c r="B40" s="9" t="s">
        <v>17</v>
      </c>
      <c r="C40" s="10">
        <v>1</v>
      </c>
      <c r="D40" s="11">
        <f>C7</f>
        <v>2500</v>
      </c>
    </row>
    <row r="41" spans="1:4" ht="18.75" x14ac:dyDescent="0.3">
      <c r="A41" s="8"/>
      <c r="B41" s="9" t="s">
        <v>18</v>
      </c>
      <c r="C41" s="10">
        <v>1</v>
      </c>
      <c r="D41" s="11">
        <f>D40</f>
        <v>2500</v>
      </c>
    </row>
    <row r="42" spans="1:4" ht="18.75" x14ac:dyDescent="0.3">
      <c r="A42" s="8"/>
      <c r="B42" s="9" t="s">
        <v>32</v>
      </c>
      <c r="C42" s="10">
        <v>1</v>
      </c>
      <c r="D42" s="11">
        <f>D41</f>
        <v>2500</v>
      </c>
    </row>
    <row r="43" spans="1:4" ht="18.75" x14ac:dyDescent="0.3">
      <c r="A43" s="8"/>
      <c r="B43" s="9" t="s">
        <v>33</v>
      </c>
      <c r="C43" s="10">
        <v>1</v>
      </c>
      <c r="D43" s="11">
        <f>D40</f>
        <v>2500</v>
      </c>
    </row>
    <row r="44" spans="1:4" ht="19.5" thickBot="1" x14ac:dyDescent="0.35">
      <c r="A44" s="39"/>
      <c r="B44" s="40"/>
      <c r="C44" s="40"/>
      <c r="D44" s="41"/>
    </row>
    <row r="45" spans="1:4" ht="18.75" x14ac:dyDescent="0.3">
      <c r="A45" s="8"/>
      <c r="B45" s="9" t="s">
        <v>19</v>
      </c>
      <c r="C45" s="10">
        <v>1</v>
      </c>
      <c r="D45" s="11">
        <f>D36*C36+C38*D38</f>
        <v>8320</v>
      </c>
    </row>
    <row r="46" spans="1:4" ht="18.75" x14ac:dyDescent="0.3">
      <c r="A46" s="8"/>
      <c r="B46" s="9" t="s">
        <v>20</v>
      </c>
      <c r="C46" s="10">
        <v>1</v>
      </c>
      <c r="D46" s="11">
        <f>D41+100</f>
        <v>2600</v>
      </c>
    </row>
    <row r="47" spans="1:4" ht="18.75" x14ac:dyDescent="0.3">
      <c r="A47" s="8"/>
      <c r="B47" s="9" t="s">
        <v>21</v>
      </c>
      <c r="C47" s="10">
        <v>1</v>
      </c>
      <c r="D47" s="11">
        <f>D37*2+80</f>
        <v>4200</v>
      </c>
    </row>
    <row r="48" spans="1:4" ht="18.75" x14ac:dyDescent="0.3">
      <c r="A48" s="8"/>
      <c r="B48" s="9" t="s">
        <v>22</v>
      </c>
      <c r="C48" s="10">
        <v>1</v>
      </c>
      <c r="D48" s="11">
        <f>2*(D35+D36)*2</f>
        <v>10548</v>
      </c>
    </row>
    <row r="49" spans="1:4" ht="18.75" x14ac:dyDescent="0.3">
      <c r="A49" s="8"/>
      <c r="B49" s="9" t="s">
        <v>23</v>
      </c>
      <c r="C49" s="10">
        <v>1</v>
      </c>
      <c r="D49" s="11">
        <f>D43</f>
        <v>2500</v>
      </c>
    </row>
    <row r="50" spans="1:4" ht="15.75" thickBot="1" x14ac:dyDescent="0.3">
      <c r="A50" s="36"/>
      <c r="B50" s="37"/>
      <c r="C50" s="37"/>
      <c r="D50" s="38"/>
    </row>
  </sheetData>
  <mergeCells count="37">
    <mergeCell ref="A12:B12"/>
    <mergeCell ref="C31:D31"/>
    <mergeCell ref="C32:C34"/>
    <mergeCell ref="D32:D34"/>
    <mergeCell ref="A50:D50"/>
    <mergeCell ref="A44:D44"/>
    <mergeCell ref="A39:D39"/>
    <mergeCell ref="A32:B34"/>
    <mergeCell ref="A28:D28"/>
    <mergeCell ref="C17:D17"/>
    <mergeCell ref="C29:D29"/>
    <mergeCell ref="C30:D30"/>
    <mergeCell ref="C23:D23"/>
    <mergeCell ref="C24:D24"/>
    <mergeCell ref="C25:D25"/>
    <mergeCell ref="C26:D26"/>
    <mergeCell ref="C27:D27"/>
    <mergeCell ref="C18:D18"/>
    <mergeCell ref="C20:D20"/>
    <mergeCell ref="C21:D21"/>
    <mergeCell ref="C22:D22"/>
    <mergeCell ref="C19:D19"/>
    <mergeCell ref="C12:D12"/>
    <mergeCell ref="C13:D13"/>
    <mergeCell ref="C16:D16"/>
    <mergeCell ref="C14:D14"/>
    <mergeCell ref="C15:D15"/>
    <mergeCell ref="A1:B2"/>
    <mergeCell ref="A3:B3"/>
    <mergeCell ref="C11:D11"/>
    <mergeCell ref="C6:D6"/>
    <mergeCell ref="C7:D7"/>
    <mergeCell ref="C8:D8"/>
    <mergeCell ref="C9:D9"/>
    <mergeCell ref="C10:D10"/>
    <mergeCell ref="A5:B5"/>
    <mergeCell ref="C5:D5"/>
  </mergeCells>
  <pageMargins left="0.70866141732283472" right="0.51181102362204722" top="0.55118110236220474" bottom="0.74803149606299213" header="0.31496062992125984" footer="0.31496062992125984"/>
  <pageSetup paperSize="9" scale="75" orientation="portrait" horizontalDpi="0" verticalDpi="0" r:id="rId1"/>
  <headerFooter>
    <oddFooter>&amp;Cwww.schmelz.com.tr
info@zenke.com.tr
0224 443 00 96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2020-01-14T09:40:15Z</dcterms:modified>
</cp:coreProperties>
</file>